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D1028" i="2"/>
  <c r="C1028" i="2"/>
  <c r="B1028" i="2"/>
  <c r="A1028" i="2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D974" i="2"/>
  <c r="C974" i="2"/>
  <c r="B974" i="2"/>
  <c r="A974" i="2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D963" i="2"/>
  <c r="C963" i="2"/>
  <c r="B963" i="2"/>
  <c r="A963" i="2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D944" i="2"/>
  <c r="C944" i="2"/>
  <c r="B944" i="2"/>
  <c r="A944" i="2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D939" i="2"/>
  <c r="C939" i="2"/>
  <c r="B939" i="2"/>
  <c r="A939" i="2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D895" i="2"/>
  <c r="C895" i="2"/>
  <c r="B895" i="2"/>
  <c r="A895" i="2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D891" i="2"/>
  <c r="C891" i="2"/>
  <c r="B891" i="2"/>
  <c r="A891" i="2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D867" i="2"/>
  <c r="C867" i="2"/>
  <c r="B867" i="2"/>
  <c r="A867" i="2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D806" i="2"/>
  <c r="C806" i="2"/>
  <c r="B806" i="2"/>
  <c r="A806" i="2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D771" i="2"/>
  <c r="C771" i="2"/>
  <c r="B771" i="2"/>
  <c r="A771" i="2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D763" i="2"/>
  <c r="C763" i="2"/>
  <c r="B763" i="2"/>
  <c r="A763" i="2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D752" i="2"/>
  <c r="C752" i="2"/>
  <c r="B752" i="2"/>
  <c r="A752" i="2"/>
  <c r="H751" i="2"/>
  <c r="F751" i="2"/>
  <c r="E751" i="2"/>
  <c r="D751" i="2"/>
  <c r="C751" i="2"/>
  <c r="B751" i="2"/>
  <c r="A751" i="2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D747" i="2"/>
  <c r="C747" i="2"/>
  <c r="B747" i="2"/>
  <c r="A747" i="2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D723" i="2"/>
  <c r="C723" i="2"/>
  <c r="B723" i="2"/>
  <c r="A723" i="2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D634" i="2"/>
  <c r="C634" i="2"/>
  <c r="B634" i="2"/>
  <c r="A634" i="2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D621" i="2"/>
  <c r="C621" i="2"/>
  <c r="B621" i="2"/>
  <c r="A621" i="2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D495" i="2"/>
  <c r="C495" i="2"/>
  <c r="B495" i="2"/>
  <c r="A495" i="2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D431" i="2"/>
  <c r="C431" i="2"/>
  <c r="B431" i="2"/>
  <c r="A431" i="2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D381" i="2"/>
  <c r="C381" i="2"/>
  <c r="B381" i="2"/>
  <c r="A381" i="2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D369" i="2"/>
  <c r="C369" i="2"/>
  <c r="B369" i="2"/>
  <c r="A369" i="2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D358" i="2"/>
  <c r="C358" i="2"/>
  <c r="B358" i="2"/>
  <c r="A358" i="2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D335" i="2"/>
  <c r="C335" i="2"/>
  <c r="B335" i="2"/>
  <c r="A335" i="2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D214" i="2"/>
  <c r="C214" i="2"/>
  <c r="B214" i="2"/>
  <c r="A214" i="2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D178" i="2"/>
  <c r="C178" i="2"/>
  <c r="B178" i="2"/>
  <c r="A178" i="2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D41" i="2"/>
  <c r="C41" i="2"/>
  <c r="B41" i="2"/>
  <c r="A41" i="2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<sst xmlns="http://schemas.openxmlformats.org/spreadsheetml/2006/main" count="464" uniqueCount="368">
  <si>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</si>
  <si>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</si>
  <si>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</si>
  <si>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</si>
  <si>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</si>
  <si>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</si>
  <si>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</si>
  <si>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</si>
  <si>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</si>
  <si>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</si>
  <si>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</si>
  <si>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</si>
  <si>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</si>
  <si>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</si>
  <si>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</si>
  <si>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</si>
  <si>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</si>
  <si>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</si>
  <si>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</si>
  <si>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</si>
  <si>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</si>
  <si>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</si>
  <si>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</si>
  <si>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</si>
  <si>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</si>
  <si>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</si>
  <si>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</si>
  <si>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</si>
  <si>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</si>
  <si>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</si>
  <si>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</si>
  <si>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</si>
  <si>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</si>
  <si>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</si>
  <si>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</si>
  <si>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</si>
  <si>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</si>
  <si>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</si>
  <si>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</si>
  <si>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</si>
  <si>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</si>
  <si>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</si>
  <si>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</si>
  <si>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</si>
  <si>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</si>
  <si>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</si>
  <si>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</si>
  <si>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</si>
  <si>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</si>
  <si>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</si>
  <si>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</si>
  <si>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</si>
  <si>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</si>
  <si>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</si>
  <si>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</si>
  <si>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</si>
  <si>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</si>
  <si>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</si>
  <si>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</si>
  <si>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</si>
  <si>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</si>
  <si>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</si>
  <si>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</si>
  <si>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</si>
  <si>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</si>
  <si>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</si>
  <si>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</si>
  <si>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</si>
  <si>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</si>
  <si>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</si>
  <si>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</si>
  <si>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</si>
  <si>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</si>
  <si>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</si>
  <si>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</si>
  <si>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</si>
  <si>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</si>
  <si>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</si>
  <si>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</si>
  <si>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</si>
  <si>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</si>
  <si>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</si>
  <si>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</si>
  <si>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</si>
  <si>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</si>
  <si>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</si>
  <si>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</si>
  <si>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</si>
  <si>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</si>
  <si>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</si>
  <si>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</si>
  <si>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</si>
  <si>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</si>
  <si>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</si>
  <si>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</si>
  <si>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</si>
  <si>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</si>
  <si>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</si>
  <si>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</si>
  <si>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</si>
  <si>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</si>
  <si>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</si>
  <si>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</si>
  <si>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</si>
  <si>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</si>
  <si>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</si>
  <si>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</si>
  <si>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</si>
  <si>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</si>
  <si>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</si>
  <si>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</si>
  <si>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</si>
  <si>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</si>
  <si>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</si>
  <si>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</si>
  <si>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</si>
  <si>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</si>
  <si>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</si>
  <si>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</si>
  <si>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</si>
  <si>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</si>
  <si>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</si>
  <si>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</si>
  <si>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</si>
  <si>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</si>
  <si>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</si>
  <si>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</si>
  <si>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</si>
  <si>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</si>
  <si>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</si>
  <si>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</si>
  <si>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</si>
  <si>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</si>
  <si>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</si>
  <si>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</si>
  <si>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</si>
  <si>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</si>
  <si>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</si>
  <si>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</si>
  <si>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</si>
  <si>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</si>
  <si>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</si>
  <si>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</si>
  <si>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</si>
  <si>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</si>
  <si>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</si>
  <si>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</si>
  <si>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</si>
  <si>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</si>
  <si>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</si>
  <si>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</si>
  <si>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</si>
  <si>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</si>
  <si>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</si>
  <si>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</si>
  <si>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</si>
  <si>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</si>
  <si>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</si>
  <si>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</si>
  <si>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</si>
  <si>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</si>
  <si>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</si>
  <si>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</si>
  <si>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</si>
  <si>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</si>
  <si>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</si>
  <si>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</si>
  <si>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</si>
  <si>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</si>
  <si>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</si>
  <si>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</si>
  <si>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</si>
  <si>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</si>
  <si>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</si>
  <si>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</si>
  <si>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</si>
  <si>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24/06/2025</t>
  </si>
  <si>
    <t>PD25001075</t>
  </si>
  <si>
    <t>הנדסה-מטה</t>
  </si>
  <si>
    <t>הסדרת מאצרה מיכל 130 טרמינל</t>
  </si>
  <si>
    <t>בטיפול רכש</t>
  </si>
  <si>
    <t>eden_s</t>
  </si>
  <si>
    <t>Y</t>
  </si>
  <si>
    <t>108</t>
  </si>
  <si>
    <t>טרמינל</t>
  </si>
  <si>
    <t>W2500095</t>
  </si>
  <si>
    <t>saleem_g</t>
  </si>
  <si>
    <t>400</t>
  </si>
  <si>
    <t>חוזה עבודות</t>
  </si>
  <si>
    <t>00</t>
  </si>
  <si>
    <t>מאשרי דרישות מרוכזות - כללי</t>
  </si>
  <si>
    <t>X</t>
  </si>
  <si>
    <t>1,722,540.00</t>
  </si>
  <si>
    <t>310,057.20</t>
  </si>
  <si>
    <t>2,032,597.20</t>
  </si>
  <si>
    <t>ILS</t>
  </si>
  <si>
    <t>002</t>
  </si>
  <si>
    <t>michal</t>
  </si>
  <si>
    <t>מכרז פומבי</t>
  </si>
  <si>
    <t>אושר בוועדת מכרזים</t>
  </si>
  <si>
    <t>chen_g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</si>
  <si>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</si>
  <si>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</si>
  <si>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</si>
  <si>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</si>
  <si>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</si>
  <si>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</si>
  <si>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</si>
  <si>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</si>
  <si>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</si>
  <si>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העמקת מאצרות מיכל 130 בטרמינל</t>
  </si>
  <si>
    <t>סלים גנאיים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</si>
  <si>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</si>
  <si>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</si>
  <si>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</si>
  <si>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</si>
  <si>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</si>
  <si>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</si>
  <si>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</si>
  <si>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</si>
  <si>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</si>
  <si>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</si>
  <si>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</si>
  <si>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</si>
  <si>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</si>
  <si>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העמקת מאצרות במיכל 130</t>
  </si>
  <si>
    <t>1,722,540</t>
  </si>
  <si>
    <t>1.00</t>
  </si>
  <si>
    <t>יח</t>
  </si>
  <si>
    <t>240085</t>
  </si>
  <si>
    <t>210</t>
  </si>
  <si>
    <t>406</t>
  </si>
  <si>
    <t>108.240085.12.210-406</t>
  </si>
  <si>
    <t>רכוש קבוע</t>
  </si>
  <si>
    <t>הסדרת מאצרות</t>
  </si>
  <si>
    <t>1002</t>
  </si>
  <si>
    <t>ידני</t>
  </si>
  <si>
    <t>עבודות העמקת מאצרות מיכל 130</t>
  </si>
  <si>
    <t>WTO010</t>
  </si>
  <si>
    <t>כתב כמויות עבודות הנדסה</t>
  </si>
  <si>
    <t>כתב כמויות עבודות</t>
  </si>
  <si>
    <t>WTO01</t>
  </si>
  <si>
    <t>WE010002</t>
  </si>
  <si>
    <t>חפירה כללית בשטח עד 1 מטר</t>
  </si>
  <si>
    <t>חפירה / חציבה כללית בשטח לעומק שאינו עולה על 1 מטר</t>
  </si>
  <si>
    <t>מ3</t>
  </si>
  <si>
    <t>6.1.02</t>
  </si>
  <si>
    <t>WE010003</t>
  </si>
  <si>
    <t>חפירה כללית בשטח בין 1 ל3 מטר</t>
  </si>
  <si>
    <t>חפירה / חציבה כללית בשטח לעומק כולל בין 1 מ' ועד 3 מטרים</t>
  </si>
  <si>
    <t>6.1.03</t>
  </si>
  <si>
    <t>WE010058</t>
  </si>
  <si>
    <t>יישור תחתית החפירה ברצפת המאצרה לגבהים ולשיפועים המתוכננים</t>
  </si>
  <si>
    <t>יישור תחתית החפירה ברצפת המאצרה לגבהים ולשיפועים המתוכננים, וביצוע הידוק רגיל לתחתית המאצרה.</t>
  </si>
  <si>
    <t>מ2</t>
  </si>
  <si>
    <t>6.1.570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</si>
  <si>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</si>
  <si>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</si>
  <si>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</si>
  <si>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6.1.01</t>
  </si>
  <si>
    <t>WE010059</t>
  </si>
  <si>
    <t>חפירה מתחת לצנרת קווים בעומק עד 2 מטר. החפירה תתבצע באמצעים</t>
  </si>
  <si>
    <t>חפירה מתחת לצנרת קווים בעומק עד 2 מטר. החפירה תתבצע באמצעים מכאניים מאושרים. בנוסף תוקם תמיכה זמנית לצנרת משקי חול או ע"</t>
  </si>
  <si>
    <t>6.1.571</t>
  </si>
  <si>
    <t>WE010060</t>
  </si>
  <si>
    <t>אספקה וישום מצע סוג ב' בעובי שכבה של  15 ס"מ, מחומר גרנולרי</t>
  </si>
  <si>
    <t>אספקה וישום מצע סוג ב' בעובי שכבה של  15  ס"מ, מחומר גרנולרי מדורג לרצפת המאצרה ולמדרונות, המצע יעבור הידוק מבוקר לצפיפ</t>
  </si>
  <si>
    <t>6.1.572</t>
  </si>
  <si>
    <t>WE010061</t>
  </si>
  <si>
    <t>אספקה וישום מצע סוג ב' בעובי שכבה של  20 ס"מ, מחומר גרנולרי</t>
  </si>
  <si>
    <t>אספקה וישום מצע סוג ב' בעובי שכבה של  20  ס"מ, מחומר גרנולרי מדורג לסוללת הביניים ורמפת המעבר, המצע יעבור הידוק מבוקר</t>
  </si>
  <si>
    <t>6.1.573</t>
  </si>
  <si>
    <t>WE010016</t>
  </si>
  <si>
    <t>מילוי חצץ</t>
  </si>
  <si>
    <t>אספקה, פיזור חצץ/ חצץ גרוס בשכבות עד 15 ס''מ</t>
  </si>
  <si>
    <t>6.1.16</t>
  </si>
  <si>
    <t>WE020201</t>
  </si>
  <si>
    <t>יציקת אדני בטון ב-40 כתומכות לצנרת העוברת במאצרה (מתחת ל3</t>
  </si>
  <si>
    <t>יציקת אדני בטון ב-40 כתומכות לצנרת העוברת במאצרה (מתחת ל3 צינרות) בגובה עד 2 מטר ברוחב 180 ס"מ, ובעלי בסיס בטון בעובי 30</t>
  </si>
  <si>
    <t>6.1.574</t>
  </si>
  <si>
    <t>WE020202</t>
  </si>
  <si>
    <t>יציקת אדני בטון ב-40 כתומכות לצנרת העוברת במאצרה (מתחת ל3 צינרות) בגובה עד 2 מטר ברוחב 250 ס"מ, ובעלי בסיס בטון בעובי 30</t>
  </si>
  <si>
    <t>6.1.575</t>
  </si>
  <si>
    <t>WE020203</t>
  </si>
  <si>
    <t>יציקת אדני בטון ב-40 כתומכות לצנרת העוברת במאצרה (מתחת ל3 צינרות) בגובה עד 2 מטר ברוחב 90 ס"מ, ובעלי בסיס בטון בעובי 30</t>
  </si>
  <si>
    <t>6.1.576</t>
  </si>
  <si>
    <t>WE020005</t>
  </si>
  <si>
    <t>יסוד רפסודה בעובי עד 1.0 מטר</t>
  </si>
  <si>
    <t>יסוד רפסודה בטון ב- 40 בעובי עד 1.0 מטר תוספת לבטון רב נפחי ליציקת שכבה ראשונה, תוספים ומעכבי התיבשות.</t>
  </si>
  <si>
    <t>6.1.27</t>
  </si>
  <si>
    <t>WE020017</t>
  </si>
  <si>
    <t>קירות בטון בעובי של עד 40 ס''מ</t>
  </si>
  <si>
    <t>ירות בטון ב-30, דרגת חשיפה 6, בעובי של 20 ס''מ ועד 40 ס''מ ללא תלות בגובה הקיר או צורתו כולל פינות קטומות, שקעים ופתחים.</t>
  </si>
  <si>
    <t>6.1.39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</si>
  <si>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</si>
  <si>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</si>
  <si>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</si>
  <si>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</si>
  <si>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WE020204</t>
  </si>
  <si>
    <t>קוצים בקוטר 12 ממ לרבות קידוח חורים בקוטר 14 ממ ובעומק 150</t>
  </si>
  <si>
    <t>קוצים בקוטר 12 מ"מ לרבות קידוח חורים בקוטר 14 מ"מ ובעומק 150 מ"מ באלמנטים מבטון לרבות דבק אפוקסי והחדרץ קוץ באורך עד 100</t>
  </si>
  <si>
    <t>6.1.577</t>
  </si>
  <si>
    <t>WE020205</t>
  </si>
  <si>
    <t>משטחים משופעים למדרגות בטון ב-30 בעובי 20 ס"מ כולל יציקת</t>
  </si>
  <si>
    <t>משטחים משופעים למדרגות בטון ב-30 בעובי 20 ס"מ כולל יציקת מדרגות על פי פרט בתכנית.</t>
  </si>
  <si>
    <t>6.1.578</t>
  </si>
  <si>
    <t>WE020064</t>
  </si>
  <si>
    <t>מוטות פלדה עגולים מצולעים בכל הקטרים לזיון בטון.</t>
  </si>
  <si>
    <t>טון</t>
  </si>
  <si>
    <t>6.1.86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</si>
  <si>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</si>
  <si>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</si>
  <si>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</si>
  <si>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</si>
  <si>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WE020206</t>
  </si>
  <si>
    <t>הריסה, גריסה, ופינוי של אלמנטי בטון מזוין ,מן האתר.</t>
  </si>
  <si>
    <t>6.1.579</t>
  </si>
  <si>
    <t>WE020207</t>
  </si>
  <si>
    <t>פנוי,חפירה, והוצאה של אדני בטון הקבורים מתחת לצנרת הקיימת</t>
  </si>
  <si>
    <t>פנוי,חפירה, והוצאה של אדני בטון הקבורים מתחת לצנרת הקיימת באתר והובלתם מחוץ לתחומי האתר ע"פ הוראת המהנדס.</t>
  </si>
  <si>
    <t>6.1.580</t>
  </si>
  <si>
    <t>WE040025</t>
  </si>
  <si>
    <t>ייצוב מדרונות באמצעות כוורת גיאוטכנית</t>
  </si>
  <si>
    <t>ייצוב מדרונות בכוורת גיאוטכנית גובה 10 ס''מ לרבות חיבור בין רצועות עיגון ומילוי בבטון ב-20 בגוון בהתאם להחלטת המפקח.</t>
  </si>
  <si>
    <t>6.1.123</t>
  </si>
  <si>
    <t>WE040108</t>
  </si>
  <si>
    <t>יריעות גיאוטכניות מבד לא-ארוג במשקל 200 גר'/מ"ר,לרבות עיגון</t>
  </si>
  <si>
    <t>יריעות גיאוטכניות מבד לא-ארוג במשקל 200 גר'/מ"ר, לרבות עיגון, מותקנות מתחת לכוורות הנ"ל.</t>
  </si>
  <si>
    <t>6.1.581</t>
  </si>
  <si>
    <t>WE290002</t>
  </si>
  <si>
    <t>תיקון שורת  לבנים ע"ג קיר הלבנים הקיים.  באמצעות בנייה</t>
  </si>
  <si>
    <t>תיקון שורת  לבנים ע"ג קיר הלבנים הקיים.  באמצעות בנייה בבולקים קיימים מפירוק מסוללות קיימות בשטח המתקן. העבודה תכלול את</t>
  </si>
  <si>
    <t>מטר</t>
  </si>
  <si>
    <t>6.1.582</t>
  </si>
  <si>
    <t>WE030036</t>
  </si>
  <si>
    <t>שיקום בטון ותיקון סגרגציות בבטון מכל הסוגים</t>
  </si>
  <si>
    <t>שיקום בטון ותיקון סגרגציות בבטון מכל הסוגים כולל עבדות שיקום הפלדה/ או החדרה נוספת</t>
  </si>
  <si>
    <t>6.1.196</t>
  </si>
  <si>
    <t>WE100003</t>
  </si>
  <si>
    <t>פועל בנין פשוט</t>
  </si>
  <si>
    <t>פועל בנין פשוט כולל כלים ידנים</t>
  </si>
  <si>
    <t>ש'ע</t>
  </si>
  <si>
    <t>6.5.23</t>
  </si>
  <si>
    <t>WE100002</t>
  </si>
  <si>
    <t>פועל בניין מקצועי</t>
  </si>
  <si>
    <t>פועל בנין מקצועי כולל כלים ידנים</t>
  </si>
  <si>
    <t>6.5.22</t>
  </si>
  <si>
    <t>WE100004</t>
  </si>
  <si>
    <t>רתך מקצועי</t>
  </si>
  <si>
    <t>רתך מקצועי כולל רתכת ואלקטרודות</t>
  </si>
  <si>
    <t>6.5.24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</si>
  <si>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</si>
  <si>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</si>
  <si>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</si>
  <si>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</si>
  <si>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</si>
  <si>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</si>
  <si>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</si>
  <si>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</si>
  <si>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</si>
  <si>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</si>
  <si>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</si>
  <si>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</si>
  <si>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WE090008</t>
  </si>
  <si>
    <t>משאית רכינה</t>
  </si>
  <si>
    <t>משאית רכינה שני צירים עם ארגז בקיבולת 15-18 טון כולל נהג.</t>
  </si>
  <si>
    <t>יום</t>
  </si>
  <si>
    <t>6.5.08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</si>
</sst>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26" workbookViewId="0">
      <selection activeCell="C26" sqref="C26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העמקת מאצרות במיכל 130</v>
      </c>
      <c r="B2" s="5"/>
      <c r="C2" s="5" t="str">
        <f>IF(DataSheet!B2&lt;&gt;0,DataSheet!B2,"")</f>
        <v>PD25001075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WE010002</v>
      </c>
      <c r="B5" s="4" t="str">
        <f>IF(DataSheet!D6&lt;&gt;0,DataSheet!D6,"")</f>
        <v>חפירה כללית בשטח עד 1 מטר</v>
      </c>
      <c r="C5" s="4" t="str">
        <f>IF(DataSheet!E6&lt;&gt;0,DataSheet!E6,"")</f>
        <v>חפירה / חציבה כללית בשטח לעומק שאינו עולה על 1 מטר</v>
      </c>
      <c r="D5" s="5" t="str">
        <f>IF(A5="","",IF(DataSheet!J6=0,"פריט ללא הבהרה",DataSheet!J6))</f>
        <v>6.1.02</v>
      </c>
      <c r="E5">
        <f>IF(DataSheet!B6&lt;&gt;0,DataSheet!B6,"")</f>
        <v>5280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WE010003</v>
      </c>
      <c r="B6" s="4" t="str">
        <f>IF(DataSheet!D7&lt;&gt;0,DataSheet!D7,"")</f>
        <v>חפירה כללית בשטח בין 1 ל3 מטר</v>
      </c>
      <c r="C6" s="4" t="str">
        <f>IF(DataSheet!E7&lt;&gt;0,DataSheet!E7,"")</f>
        <v>חפירה / חציבה כללית בשטח לעומק כולל בין 1 מ' ועד 3 מטרים</v>
      </c>
      <c r="D6" s="5" t="str">
        <f>IF(A6="","",IF(DataSheet!J7=0,"פריט ללא הבהרה",DataSheet!J7))</f>
        <v>6.1.03</v>
      </c>
      <c r="E6">
        <f>IF(DataSheet!B7&lt;&gt;0,DataSheet!B7,"")</f>
        <v>3520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WE010058</v>
      </c>
      <c r="B7" s="4" t="str">
        <f>IF(DataSheet!D8&lt;&gt;0,DataSheet!D8,"")</f>
        <v>יישור תחתית החפירה ברצפת המאצרה לגבהים ולשיפועים המתוכננים</v>
      </c>
      <c r="C7" s="4" t="str">
        <f>IF(DataSheet!E8&lt;&gt;0,DataSheet!E8,"")</f>
        <v>יישור תחתית החפירה ברצפת המאצרה לגבהים ולשיפועים המתוכננים, וביצוע הידוק רגיל לתחתית המאצרה.</v>
      </c>
      <c r="D7" s="5" t="str">
        <f>IF(A7="","",IF(DataSheet!J8=0,"פריט ללא הבהרה",DataSheet!J8))</f>
        <v>6.1.570</v>
      </c>
      <c r="E7">
        <f>IF(DataSheet!B8&lt;&gt;0,DataSheet!B8,"")</f>
        <v>8000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WE010001</v>
      </c>
      <c r="B8" s="4" t="str">
        <f>IF(DataSheet!D9&lt;&gt;0,DataSheet!D9,"")</f>
        <v>חפירת גישוש לאיתור תשתיות תת קרקעיות</v>
      </c>
      <c r="C8" s="4" t="str">
        <f>IF(DataSheet!E9&lt;&gt;0,DataSheet!E9,"")</f>
        <v>חפירת ידים בסיוע כלי חפירה זעיר לאיתור סימון ומיפוי של תשתית תת-קרקעית על ידי מודד מוסמך כולל הגשת תוכנית עדות מפורטת</v>
      </c>
      <c r="D8" s="5" t="str">
        <f>IF(A8="","",IF(DataSheet!J9=0,"פריט ללא הבהרה",DataSheet!J9))</f>
        <v>6.1.01</v>
      </c>
      <c r="E8">
        <f>IF(DataSheet!B9&lt;&gt;0,DataSheet!B9,"")</f>
        <v>200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WE010059</v>
      </c>
      <c r="B9" s="4" t="str">
        <f>IF(DataSheet!D10&lt;&gt;0,DataSheet!D10,"")</f>
        <v>חפירה מתחת לצנרת קווים בעומק עד 2 מטר. החפירה תתבצע באמצעים</v>
      </c>
      <c r="C9" s="4" t="str">
        <f>IF(DataSheet!E10&lt;&gt;0,DataSheet!E10,"")</f>
        <v>חפירה מתחת לצנרת קווים בעומק עד 2 מטר. החפירה תתבצע באמצעים מכאניים מאושרים. בנוסף תוקם תמיכה זמנית לצנרת משקי חול או ע"</v>
      </c>
      <c r="D9" s="5" t="str">
        <f>IF(A9="","",IF(DataSheet!J10=0,"פריט ללא הבהרה",DataSheet!J10))</f>
        <v>6.1.571</v>
      </c>
      <c r="E9">
        <f>IF(DataSheet!B10&lt;&gt;0,DataSheet!B10,"")</f>
        <v>420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WE010060</v>
      </c>
      <c r="B10" s="4" t="str">
        <f>IF(DataSheet!D11&lt;&gt;0,DataSheet!D11,"")</f>
        <v>אספקה וישום מצע סוג ב' בעובי שכבה של  15 ס"מ, מחומר גרנולרי</v>
      </c>
      <c r="C10" s="4" t="str">
        <f>IF(DataSheet!E11&lt;&gt;0,DataSheet!E11,"")</f>
        <v>אספקה וישום מצע סוג ב' בעובי שכבה של  15  ס"מ, מחומר גרנולרי מדורג לרצפת המאצרה ולמדרונות, המצע יעבור הידוק מבוקר לצפיפ</v>
      </c>
      <c r="D10" s="5" t="str">
        <f>IF(A10="","",IF(DataSheet!J11=0,"פריט ללא הבהרה",DataSheet!J11))</f>
        <v>6.1.572</v>
      </c>
      <c r="E10">
        <f>IF(DataSheet!B11&lt;&gt;0,DataSheet!B11,"")</f>
        <v>1380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WE010061</v>
      </c>
      <c r="B11" s="4" t="str">
        <f>IF(DataSheet!D12&lt;&gt;0,DataSheet!D12,"")</f>
        <v>אספקה וישום מצע סוג ב' בעובי שכבה של  20 ס"מ, מחומר גרנולרי</v>
      </c>
      <c r="C11" s="4" t="str">
        <f>IF(DataSheet!E12&lt;&gt;0,DataSheet!E12,"")</f>
        <v>אספקה וישום מצע סוג ב' בעובי שכבה של  20  ס"מ, מחומר גרנולרי מדורג לסוללת הביניים ורמפת המעבר, המצע יעבור הידוק מבוקר</v>
      </c>
      <c r="D11" s="5" t="str">
        <f>IF(A11="","",IF(DataSheet!J12=0,"פריט ללא הבהרה",DataSheet!J12))</f>
        <v>6.1.573</v>
      </c>
      <c r="E11">
        <f>IF(DataSheet!B12&lt;&gt;0,DataSheet!B12,"")</f>
        <v>65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WE010016</v>
      </c>
      <c r="B12" s="4" t="str">
        <f>IF(DataSheet!D13&lt;&gt;0,DataSheet!D13,"")</f>
        <v>מילוי חצץ</v>
      </c>
      <c r="C12" s="4" t="str">
        <f>IF(DataSheet!E13&lt;&gt;0,DataSheet!E13,"")</f>
        <v>אספקה, פיזור חצץ/ חצץ גרוס בשכבות עד 15 ס''מ</v>
      </c>
      <c r="D12" s="5" t="str">
        <f>IF(A12="","",IF(DataSheet!J13=0,"פריט ללא הבהרה",DataSheet!J13))</f>
        <v>6.1.16</v>
      </c>
      <c r="E12">
        <f>IF(DataSheet!B13&lt;&gt;0,DataSheet!B13,"")</f>
        <v>4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WE020201</v>
      </c>
      <c r="B13" s="4" t="str">
        <f>IF(DataSheet!D14&lt;&gt;0,DataSheet!D14,"")</f>
        <v>יציקת אדני בטון ב-40 כתומכות לצנרת העוברת במאצרה (מתחת ל3</v>
      </c>
      <c r="C13" s="4" t="str">
        <f>IF(DataSheet!E14&lt;&gt;0,DataSheet!E14,"")</f>
        <v>יציקת אדני בטון ב-40 כתומכות לצנרת העוברת במאצרה (מתחת ל3 צינרות) בגובה עד 2 מטר ברוחב 180 ס"מ, ובעלי בסיס בטון בעובי 30</v>
      </c>
      <c r="D13" s="5" t="str">
        <f>IF(A13="","",IF(DataSheet!J14=0,"פריט ללא הבהרה",DataSheet!J14))</f>
        <v>6.1.574</v>
      </c>
      <c r="E13">
        <f>IF(DataSheet!B14&lt;&gt;0,DataSheet!B14,"")</f>
        <v>19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WE020202</v>
      </c>
      <c r="B14" s="4" t="str">
        <f>IF(DataSheet!D15&lt;&gt;0,DataSheet!D15,"")</f>
        <v>יציקת אדני בטון ב-40 כתומכות לצנרת העוברת במאצרה (מתחת ל3</v>
      </c>
      <c r="C14" s="4" t="str">
        <f>IF(DataSheet!E15&lt;&gt;0,DataSheet!E15,"")</f>
        <v>יציקת אדני בטון ב-40 כתומכות לצנרת העוברת במאצרה (מתחת ל3 צינרות) בגובה עד 2 מטר ברוחב 250 ס"מ, ובעלי בסיס בטון בעובי 30</v>
      </c>
      <c r="D14" s="5" t="str">
        <f>IF(A14="","",IF(DataSheet!J15=0,"פריט ללא הבהרה",DataSheet!J15))</f>
        <v>6.1.575</v>
      </c>
      <c r="E14">
        <f>IF(DataSheet!B15&lt;&gt;0,DataSheet!B15,"")</f>
        <v>3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WE020203</v>
      </c>
      <c r="B15" s="4" t="str">
        <f>IF(DataSheet!D16&lt;&gt;0,DataSheet!D16,"")</f>
        <v>יציקת אדני בטון ב-40 כתומכות לצנרת העוברת במאצרה (מתחת ל3</v>
      </c>
      <c r="C15" s="4" t="str">
        <f>IF(DataSheet!E16&lt;&gt;0,DataSheet!E16,"")</f>
        <v>יציקת אדני בטון ב-40 כתומכות לצנרת העוברת במאצרה (מתחת ל3 צינרות) בגובה עד 2 מטר ברוחב 90 ס"מ, ובעלי בסיס בטון בעובי 30</v>
      </c>
      <c r="D15" s="5" t="str">
        <f>IF(A15="","",IF(DataSheet!J16=0,"פריט ללא הבהרה",DataSheet!J16))</f>
        <v>6.1.576</v>
      </c>
      <c r="E15">
        <f>IF(DataSheet!B16&lt;&gt;0,DataSheet!B16,"")</f>
        <v>1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WE020005</v>
      </c>
      <c r="B16" s="4" t="str">
        <f>IF(DataSheet!D17&lt;&gt;0,DataSheet!D17,"")</f>
        <v>יסוד רפסודה בעובי עד 1.0 מטר</v>
      </c>
      <c r="C16" s="4" t="str">
        <f>IF(DataSheet!E17&lt;&gt;0,DataSheet!E17,"")</f>
        <v>יסוד רפסודה בטון ב- 40 בעובי עד 1.0 מטר תוספת לבטון רב נפחי ליציקת שכבה ראשונה, תוספים ומעכבי התיבשות.</v>
      </c>
      <c r="D16" s="5" t="str">
        <f>IF(A16="","",IF(DataSheet!J17=0,"פריט ללא הבהרה",DataSheet!J17))</f>
        <v>6.1.27</v>
      </c>
      <c r="E16">
        <f>IF(DataSheet!B17&lt;&gt;0,DataSheet!B17,"")</f>
        <v>11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WE020017</v>
      </c>
      <c r="B17" s="4" t="str">
        <f>IF(DataSheet!D18&lt;&gt;0,DataSheet!D18,"")</f>
        <v>קירות בטון בעובי של עד 40 ס''מ</v>
      </c>
      <c r="C17" s="4" t="str">
        <f>IF(DataSheet!E18&lt;&gt;0,DataSheet!E18,"")</f>
        <v>ירות בטון ב-30, דרגת חשיפה 6, בעובי של 20 ס''מ ועד 40 ס''מ ללא תלות בגובה הקיר או צורתו כולל פינות קטומות, שקעים ופתחים.</v>
      </c>
      <c r="D17" s="5" t="str">
        <f>IF(A17="","",IF(DataSheet!J18=0,"פריט ללא הבהרה",DataSheet!J18))</f>
        <v>6.1.39</v>
      </c>
      <c r="E17">
        <f>IF(DataSheet!B18&lt;&gt;0,DataSheet!B18,"")</f>
        <v>15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WE020016</v>
      </c>
      <c r="B18" s="4" t="str">
        <f>IF(DataSheet!D19&lt;&gt;0,DataSheet!D19,"")</f>
        <v>קירות בטון בעובי של עד 20 ס''מ</v>
      </c>
      <c r="C18" s="4" t="str">
        <f>IF(DataSheet!E19&lt;&gt;0,DataSheet!E19,"")</f>
        <v>קירות בטון ב-30, דרגת חשיפה 6, בעובי עד 20 ס''מ ללא תלות בגובה הקיר או צורתו כולל פינות קטומות, שקעים, פתחים.</v>
      </c>
      <c r="D18" s="5" t="str">
        <f>IF(A18="","",IF(DataSheet!J19=0,"פריט ללא הבהרה",DataSheet!J19))</f>
        <v>6.1.38</v>
      </c>
      <c r="E18">
        <f>IF(DataSheet!B19&lt;&gt;0,DataSheet!B19,"")</f>
        <v>15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WE020204</v>
      </c>
      <c r="B19" s="4" t="str">
        <f>IF(DataSheet!D20&lt;&gt;0,DataSheet!D20,"")</f>
        <v>קוצים בקוטר 12 ממ לרבות קידוח חורים בקוטר 14 ממ ובעומק 150</v>
      </c>
      <c r="C19" s="4" t="str">
        <f>IF(DataSheet!E20&lt;&gt;0,DataSheet!E20,"")</f>
        <v>קוצים בקוטר 12 מ"מ לרבות קידוח חורים בקוטר 14 מ"מ ובעומק 150 מ"מ באלמנטים מבטון לרבות דבק אפוקסי והחדרץ קוץ באורך עד 100</v>
      </c>
      <c r="D19" s="5" t="str">
        <f>IF(A19="","",IF(DataSheet!J20=0,"פריט ללא הבהרה",DataSheet!J20))</f>
        <v>6.1.577</v>
      </c>
      <c r="E19">
        <f>IF(DataSheet!B20&lt;&gt;0,DataSheet!B20,"")</f>
        <v>500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WE020205</v>
      </c>
      <c r="B20" s="4" t="str">
        <f>IF(DataSheet!D21&lt;&gt;0,DataSheet!D21,"")</f>
        <v>משטחים משופעים למדרגות בטון ב-30 בעובי 20 ס"מ כולל יציקת</v>
      </c>
      <c r="C20" s="4" t="str">
        <f>IF(DataSheet!E21&lt;&gt;0,DataSheet!E21,"")</f>
        <v>משטחים משופעים למדרגות בטון ב-30 בעובי 20 ס"מ כולל יציקת מדרגות על פי פרט בתכנית.</v>
      </c>
      <c r="D20" s="5" t="str">
        <f>IF(A20="","",IF(DataSheet!J21=0,"פריט ללא הבהרה",DataSheet!J21))</f>
        <v>6.1.578</v>
      </c>
      <c r="E20">
        <f>IF(DataSheet!B21&lt;&gt;0,DataSheet!B21,"")</f>
        <v>5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WE020064</v>
      </c>
      <c r="B21" s="4" t="str">
        <f>IF(DataSheet!D22&lt;&gt;0,DataSheet!D22,"")</f>
        <v>מוטות פלדה עגולים מצולעים בכל הקטרים לזיון בטון.</v>
      </c>
      <c r="C21" s="4" t="str">
        <f>IF(DataSheet!E22&lt;&gt;0,DataSheet!E22,"")</f>
        <v>מוטות פלדה עגולים מצולעים בכל הקטרים לזיון בטון.</v>
      </c>
      <c r="D21" s="5" t="str">
        <f>IF(A21="","",IF(DataSheet!J22=0,"פריט ללא הבהרה",DataSheet!J22))</f>
        <v>6.1.86</v>
      </c>
      <c r="E21">
        <f>IF(DataSheet!B22&lt;&gt;0,DataSheet!B22,"")</f>
        <v>7</v>
      </c>
      <c r="F21" t="str">
        <f>IF(DataSheet!F22&lt;&gt;0,DataSheet!F22,"")</f>
        <v>טון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WE020001</v>
      </c>
      <c r="B22" s="4" t="str">
        <f>IF(DataSheet!D23&lt;&gt;0,DataSheet!D23,"")</f>
        <v>מצע בטון רזה.</v>
      </c>
      <c r="C22" s="4" t="str">
        <f>IF(DataSheet!E23&lt;&gt;0,DataSheet!E23,"")</f>
        <v>בטון רזה עובי 5 ס''מ מתחת ליסודות בודדים, עוברים קורות יסוד או מרצפים.</v>
      </c>
      <c r="D22" s="5" t="str">
        <f>IF(A22="","",IF(DataSheet!J23=0,"פריט ללא הבהרה",DataSheet!J23))</f>
        <v>6.1.23</v>
      </c>
      <c r="E22">
        <f>IF(DataSheet!B23&lt;&gt;0,DataSheet!B23,"")</f>
        <v>50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WE020206</v>
      </c>
      <c r="B23" s="4" t="str">
        <f>IF(DataSheet!D24&lt;&gt;0,DataSheet!D24,"")</f>
        <v>הריסה, גריסה, ופינוי של אלמנטי בטון מזוין ,מן האתר.</v>
      </c>
      <c r="C23" s="4" t="str">
        <f>IF(DataSheet!E24&lt;&gt;0,DataSheet!E24,"")</f>
        <v>הריסה, גריסה, ופינוי של אלמנטי בטון מזוין ,מן האתר.</v>
      </c>
      <c r="D23" s="5" t="str">
        <f>IF(A23="","",IF(DataSheet!J24=0,"פריט ללא הבהרה",DataSheet!J24))</f>
        <v>6.1.579</v>
      </c>
      <c r="E23">
        <f>IF(DataSheet!B24&lt;&gt;0,DataSheet!B24,"")</f>
        <v>30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WE020207</v>
      </c>
      <c r="B24" s="4" t="str">
        <f>IF(DataSheet!D25&lt;&gt;0,DataSheet!D25,"")</f>
        <v>פנוי,חפירה, והוצאה של אדני בטון הקבורים מתחת לצנרת הקיימת</v>
      </c>
      <c r="C24" s="4" t="str">
        <f>IF(DataSheet!E25&lt;&gt;0,DataSheet!E25,"")</f>
        <v>פנוי,חפירה, והוצאה של אדני בטון הקבורים מתחת לצנרת הקיימת באתר והובלתם מחוץ לתחומי האתר ע"פ הוראת המהנדס.</v>
      </c>
      <c r="D24" s="5" t="str">
        <f>IF(A24="","",IF(DataSheet!J25=0,"פריט ללא הבהרה",DataSheet!J25))</f>
        <v>6.1.580</v>
      </c>
      <c r="E24">
        <f>IF(DataSheet!B25&lt;&gt;0,DataSheet!B25,"")</f>
        <v>12</v>
      </c>
      <c r="F24" t="str">
        <f>IF(DataSheet!F25&lt;&gt;0,DataSheet!F25,"")</f>
        <v>יח'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WE040025</v>
      </c>
      <c r="B25" s="4" t="str">
        <f>IF(DataSheet!D26&lt;&gt;0,DataSheet!D26,"")</f>
        <v>ייצוב מדרונות באמצעות כוורת גיאוטכנית</v>
      </c>
      <c r="C25" s="4" t="str">
        <f>IF(DataSheet!E26&lt;&gt;0,DataSheet!E26,"")</f>
        <v>ייצוב מדרונות בכוורת גיאוטכנית גובה 10 ס''מ לרבות חיבור בין רצועות עיגון ומילוי בבטון ב-20 בגוון בהתאם להחלטת המפקח.</v>
      </c>
      <c r="D25" s="5" t="str">
        <f>IF(A25="","",IF(DataSheet!J26=0,"פריט ללא הבהרה",DataSheet!J26))</f>
        <v>6.1.123</v>
      </c>
      <c r="E25">
        <f>IF(DataSheet!B26&lt;&gt;0,DataSheet!B26,"")</f>
        <v>3350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WE040108</v>
      </c>
      <c r="B26" s="4" t="str">
        <f>IF(DataSheet!D27&lt;&gt;0,DataSheet!D27,"")</f>
        <v>יריעות גיאוטכניות מבד לא-ארוג במשקל 200 גר'/מ"ר,לרבות עיגון</v>
      </c>
      <c r="C26" s="4" t="str">
        <f>IF(DataSheet!E27&lt;&gt;0,DataSheet!E27,"")</f>
        <v>יריעות גיאוטכניות מבד לא-ארוג במשקל 200 גר'/מ"ר, לרבות עיגון, מותקנות מתחת לכוורות הנ"ל.</v>
      </c>
      <c r="D26" s="5" t="str">
        <f>IF(A26="","",IF(DataSheet!J27=0,"פריט ללא הבהרה",DataSheet!J27))</f>
        <v>6.1.581</v>
      </c>
      <c r="E26">
        <f>IF(DataSheet!B27&lt;&gt;0,DataSheet!B27,"")</f>
        <v>3350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WE290002</v>
      </c>
      <c r="B27" s="4" t="str">
        <f>IF(DataSheet!D28&lt;&gt;0,DataSheet!D28,"")</f>
        <v>תיקון שורת  לבנים ע"ג קיר הלבנים הקיים.  באמצעות בנייה</v>
      </c>
      <c r="C27" s="4" t="str">
        <f>IF(DataSheet!E28&lt;&gt;0,DataSheet!E28,"")</f>
        <v>תיקון שורת  לבנים ע"ג קיר הלבנים הקיים.  באמצעות בנייה בבולקים קיימים מפירוק מסוללות קיימות בשטח המתקן. העבודה תכלול את</v>
      </c>
      <c r="D27" s="5" t="str">
        <f>IF(A27="","",IF(DataSheet!J28=0,"פריט ללא הבהרה",DataSheet!J28))</f>
        <v>6.1.582</v>
      </c>
      <c r="E27">
        <f>IF(DataSheet!B28&lt;&gt;0,DataSheet!B28,"")</f>
        <v>250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WE030036</v>
      </c>
      <c r="B28" s="4" t="str">
        <f>IF(DataSheet!D29&lt;&gt;0,DataSheet!D29,"")</f>
        <v>שיקום בטון ותיקון סגרגציות בבטון מכל הסוגים</v>
      </c>
      <c r="C28" s="4" t="str">
        <f>IF(DataSheet!E29&lt;&gt;0,DataSheet!E29,"")</f>
        <v>שיקום בטון ותיקון סגרגציות בבטון מכל הסוגים כולל עבדות שיקום הפלדה/ או החדרה נוספת</v>
      </c>
      <c r="D28" s="5" t="str">
        <f>IF(A28="","",IF(DataSheet!J29=0,"פריט ללא הבהרה",DataSheet!J29))</f>
        <v>6.1.196</v>
      </c>
      <c r="E28">
        <f>IF(DataSheet!B29&lt;&gt;0,DataSheet!B29,"")</f>
        <v>100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WE100003</v>
      </c>
      <c r="B29" s="4" t="str">
        <f>IF(DataSheet!D30&lt;&gt;0,DataSheet!D30,"")</f>
        <v>פועל בנין פשוט</v>
      </c>
      <c r="C29" s="4" t="str">
        <f>IF(DataSheet!E30&lt;&gt;0,DataSheet!E30,"")</f>
        <v>פועל בנין פשוט כולל כלים ידנים</v>
      </c>
      <c r="D29" s="5" t="str">
        <f>IF(A29="","",IF(DataSheet!J30=0,"פריט ללא הבהרה",DataSheet!J30))</f>
        <v>6.5.23</v>
      </c>
      <c r="E29">
        <f>IF(DataSheet!B30&lt;&gt;0,DataSheet!B30,"")</f>
        <v>55</v>
      </c>
      <c r="F29" t="str">
        <f>IF(DataSheet!F30&lt;&gt;0,DataSheet!F30,"")</f>
        <v>ש'ע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WE100002</v>
      </c>
      <c r="B30" s="4" t="str">
        <f>IF(DataSheet!D31&lt;&gt;0,DataSheet!D31,"")</f>
        <v>פועל בניין מקצועי</v>
      </c>
      <c r="C30" s="4" t="str">
        <f>IF(DataSheet!E31&lt;&gt;0,DataSheet!E31,"")</f>
        <v>פועל בנין מקצועי כולל כלים ידנים</v>
      </c>
      <c r="D30" s="5" t="str">
        <f>IF(A30="","",IF(DataSheet!J31=0,"פריט ללא הבהרה",DataSheet!J31))</f>
        <v>6.5.22</v>
      </c>
      <c r="E30">
        <f>IF(DataSheet!B31&lt;&gt;0,DataSheet!B31,"")</f>
        <v>55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WE100004</v>
      </c>
      <c r="B31" s="4" t="str">
        <f>IF(DataSheet!D32&lt;&gt;0,DataSheet!D32,"")</f>
        <v>רתך מקצועי</v>
      </c>
      <c r="C31" s="4" t="str">
        <f>IF(DataSheet!E32&lt;&gt;0,DataSheet!E32,"")</f>
        <v>רתך מקצועי כולל רתכת ואלקטרודות</v>
      </c>
      <c r="D31" s="5" t="str">
        <f>IF(A31="","",IF(DataSheet!J32=0,"פריט ללא הבהרה",DataSheet!J32))</f>
        <v>6.5.24</v>
      </c>
      <c r="E31">
        <f>IF(DataSheet!B32&lt;&gt;0,DataSheet!B32,"")</f>
        <v>55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WE090002</v>
      </c>
      <c r="B32" s="4" t="str">
        <f>IF(DataSheet!D33&lt;&gt;0,DataSheet!D33,"")</f>
        <v>מחפר הידראולי זחלי</v>
      </c>
      <c r="C32" s="4" t="str">
        <f>IF(DataSheet!E33&lt;&gt;0,DataSheet!E33,"")</f>
        <v>מחפר הידראולי זחילי - באגר - עם פטיש שבירה כדוגמת קטרפילר 315 או ש''ע כולל הובלה ומפעיל.</v>
      </c>
      <c r="D32" s="5" t="str">
        <f>IF(A32="","",IF(DataSheet!J33=0,"פריט ללא הבהרה",DataSheet!J33))</f>
        <v>6.5.02</v>
      </c>
      <c r="E32">
        <f>IF(DataSheet!B33&lt;&gt;0,DataSheet!B33,"")</f>
        <v>55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WE090004</v>
      </c>
      <c r="B33" s="4" t="str">
        <f>IF(DataSheet!D34&lt;&gt;0,DataSheet!D34,"")</f>
        <v>מיני מחפר</v>
      </c>
      <c r="C33" s="4" t="str">
        <f>IF(DataSheet!E34&lt;&gt;0,DataSheet!E34,"")</f>
        <v>מיני מחפרון 30 כ''ס עם כף / מחפרון. מטטא דגם בובקט או ש''ע כולל הובלה ומפעיל.</v>
      </c>
      <c r="D33" s="5" t="str">
        <f>IF(A33="","",IF(DataSheet!J34=0,"פריט ללא הבהרה",DataSheet!J34))</f>
        <v>6.5.04</v>
      </c>
      <c r="E33">
        <f>IF(DataSheet!B34&lt;&gt;0,DataSheet!B34,"")</f>
        <v>55</v>
      </c>
      <c r="F33" t="str">
        <f>IF(DataSheet!F34&lt;&gt;0,DataSheet!F34,"")</f>
        <v>ש'ע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WE090003</v>
      </c>
      <c r="B34" s="4" t="str">
        <f>IF(DataSheet!D35&lt;&gt;0,DataSheet!D35,"")</f>
        <v>מחפר אופני</v>
      </c>
      <c r="C34" s="4" t="str">
        <f>IF(DataSheet!E35&lt;&gt;0,DataSheet!E35,"")</f>
        <v>מחפר אופני עם פטיש הידראולי כף 40, 60 כדוגמת JCB 4 או ש''ע כולל הובלה ומפעיל.</v>
      </c>
      <c r="D34" s="5" t="str">
        <f>IF(A34="","",IF(DataSheet!J35=0,"פריט ללא הבהרה",DataSheet!J35))</f>
        <v>6.5.03</v>
      </c>
      <c r="E34">
        <f>IF(DataSheet!B35&lt;&gt;0,DataSheet!B35,"")</f>
        <v>55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WE090008</v>
      </c>
      <c r="B35" s="4" t="str">
        <f>IF(DataSheet!D36&lt;&gt;0,DataSheet!D36,"")</f>
        <v>משאית רכינה</v>
      </c>
      <c r="C35" s="4" t="str">
        <f>IF(DataSheet!E36&lt;&gt;0,DataSheet!E36,"")</f>
        <v>משאית רכינה שני צירים עם ארגז בקיבולת 15-18 טון כולל נהג.</v>
      </c>
      <c r="D35" s="5" t="str">
        <f>IF(A35="","",IF(DataSheet!J36=0,"פריט ללא הבהרה",DataSheet!J36))</f>
        <v>6.5.08</v>
      </c>
      <c r="E35">
        <f>IF(DataSheet!B36&lt;&gt;0,DataSheet!B36,"")</f>
        <v>5</v>
      </c>
      <c r="F35" t="str">
        <f>IF(DataSheet!F36&lt;&gt;0,DataSheet!F36,"")</f>
        <v>יום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240085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1722540</v>
      </c>
      <c r="AE2" t="s">
        <v>193</v>
      </c>
      <c r="AF2" t="s">
        <v>194</v>
      </c>
      <c r="AG2" t="s">
        <v>195</v>
      </c>
      <c r="AH2" t="s">
        <v>196</v>
      </c>
      <c r="AL2" t="s">
        <v>181</v>
      </c>
      <c r="AM2" s="2">
        <v>45861.495138888902</v>
      </c>
      <c r="AN2" t="s">
        <v>197</v>
      </c>
      <c r="AQ2" s="11">
        <v>2</v>
      </c>
      <c r="AR2" t="s">
        <v>198</v>
      </c>
      <c r="AS2" s="11">
        <v>3</v>
      </c>
      <c r="AT2" t="s">
        <v>199</v>
      </c>
      <c r="BD2" t="s">
        <v>200</v>
      </c>
      <c r="BE2" t="s">
        <v>201</v>
      </c>
      <c r="BG2" t="s">
        <v>202</v>
      </c>
      <c r="BI2" t="s">
        <v>203</v>
      </c>
      <c r="BK2" t="s">
        <v>204</v>
      </c>
      <c r="BL2" t="s">
        <v>205</v>
      </c>
      <c r="BN2" t="s">
        <v>206</v>
      </c>
      <c r="BO2" t="s">
        <v>202</v>
      </c>
      <c r="BS2" t="s">
        <v>207</v>
      </c>
      <c r="BV2" t="s">
        <v>208</v>
      </c>
      <c r="CA2" s="11">
        <v>3</v>
      </c>
      <c r="CB2" t="s">
        <v>209</v>
      </c>
      <c r="CD2" t="s">
        <v>185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2032597.2</v>
      </c>
      <c r="CP2" s="11">
        <v>2032597.2</v>
      </c>
      <c r="CQ2" t="s">
        <v>182</v>
      </c>
      <c r="CV2" t="s">
        <v>211</v>
      </c>
      <c r="CX2" t="s">
        <v>212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  <c r="CB3" t="s">
        <v>223</v>
      </c>
    </row>
    <row r="4" spans="1:107" x14ac:dyDescent="0.2">
      <c r="A4" s="1" t="s">
        <v>224</v>
      </c>
      <c r="C4" t="s">
        <v>225</v>
      </c>
      <c r="D4" t="s">
        <v>226</v>
      </c>
      <c r="E4" t="s">
        <v>205</v>
      </c>
      <c r="F4" t="s">
        <v>227</v>
      </c>
      <c r="G4" t="s">
        <v>228</v>
      </c>
      <c r="J4" t="s">
        <v>192</v>
      </c>
      <c r="K4" t="s">
        <v>195</v>
      </c>
      <c r="L4" s="1">
        <v>46023</v>
      </c>
      <c r="M4" t="s">
        <v>183</v>
      </c>
      <c r="N4" t="s">
        <v>229</v>
      </c>
      <c r="O4" t="s">
        <v>201</v>
      </c>
      <c r="P4" t="s">
        <v>230</v>
      </c>
      <c r="Q4" t="s">
        <v>231</v>
      </c>
      <c r="R4" t="s">
        <v>232</v>
      </c>
      <c r="V4" t="s">
        <v>184</v>
      </c>
      <c r="W4" t="s">
        <v>179</v>
      </c>
      <c r="X4" t="s">
        <v>202</v>
      </c>
      <c r="Y4" t="s">
        <v>233</v>
      </c>
      <c r="Z4" t="s">
        <v>234</v>
      </c>
      <c r="AA4" t="s">
        <v>229</v>
      </c>
      <c r="AB4" t="s">
        <v>179</v>
      </c>
      <c r="AD4" s="11">
        <v>0</v>
      </c>
      <c r="AF4" t="s">
        <v>235</v>
      </c>
      <c r="AI4" s="1">
        <v>0</v>
      </c>
      <c r="AK4" s="1">
        <v>46023</v>
      </c>
      <c r="AL4" s="1">
        <v>46023</v>
      </c>
      <c r="AM4" s="1">
        <v>46023</v>
      </c>
      <c r="AQ4" s="11">
        <v>0</v>
      </c>
      <c r="AR4" s="11">
        <v>31169</v>
      </c>
      <c r="AS4" s="11">
        <v>1722540</v>
      </c>
      <c r="AU4" t="s">
        <v>228</v>
      </c>
      <c r="AV4" t="s">
        <v>195</v>
      </c>
      <c r="AW4" t="s">
        <v>182</v>
      </c>
      <c r="AX4" t="s">
        <v>236</v>
      </c>
      <c r="AY4" s="11">
        <v>1</v>
      </c>
      <c r="BG4" s="11">
        <v>0</v>
      </c>
      <c r="BH4" s="11">
        <v>0</v>
      </c>
      <c r="BJ4" t="s">
        <v>206</v>
      </c>
      <c r="BK4" s="11">
        <v>2541</v>
      </c>
      <c r="BL4" t="s">
        <v>237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  <c r="CB4" t="s">
        <v>241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242</v>
      </c>
      <c r="B6" s="11">
        <v>5280</v>
      </c>
      <c r="C6" s="11">
        <v>20</v>
      </c>
      <c r="D6" t="s">
        <v>243</v>
      </c>
      <c r="E6" t="s">
        <v>244</v>
      </c>
      <c r="F6" t="s">
        <v>245</v>
      </c>
      <c r="G6" s="11">
        <v>105600</v>
      </c>
      <c r="H6" t="s">
        <v>195</v>
      </c>
      <c r="I6" s="11">
        <v>5280</v>
      </c>
      <c r="J6" t="s">
        <v>246</v>
      </c>
    </row>
    <row r="7" spans="1:107" x14ac:dyDescent="0.2">
      <c r="A7" s="1" t="s">
        <v>247</v>
      </c>
      <c r="B7" s="11">
        <v>3520</v>
      </c>
      <c r="C7" s="11">
        <v>35</v>
      </c>
      <c r="D7" t="s">
        <v>248</v>
      </c>
      <c r="E7" t="s">
        <v>249</v>
      </c>
      <c r="F7" t="s">
        <v>245</v>
      </c>
      <c r="G7" s="11">
        <v>123200</v>
      </c>
      <c r="H7" t="s">
        <v>195</v>
      </c>
      <c r="I7" s="11">
        <v>3520</v>
      </c>
      <c r="J7" t="s">
        <v>250</v>
      </c>
    </row>
    <row r="8" spans="1:107" x14ac:dyDescent="0.2">
      <c r="A8" s="1" t="s">
        <v>251</v>
      </c>
      <c r="B8" s="11">
        <v>8000</v>
      </c>
      <c r="C8" s="11">
        <v>11</v>
      </c>
      <c r="D8" t="s">
        <v>252</v>
      </c>
      <c r="E8" t="s">
        <v>253</v>
      </c>
      <c r="F8" t="s">
        <v>254</v>
      </c>
      <c r="G8" s="11">
        <v>88000</v>
      </c>
      <c r="H8" t="s">
        <v>195</v>
      </c>
      <c r="I8" s="11">
        <v>8000</v>
      </c>
      <c r="J8" t="s">
        <v>255</v>
      </c>
    </row>
    <row r="9" spans="1:107" x14ac:dyDescent="0.2">
      <c r="A9" s="1" t="s">
        <v>256</v>
      </c>
      <c r="B9" s="11">
        <v>200</v>
      </c>
      <c r="C9" s="11">
        <v>180</v>
      </c>
      <c r="D9" t="s">
        <v>257</v>
      </c>
      <c r="E9" t="s">
        <v>258</v>
      </c>
      <c r="F9" t="s">
        <v>245</v>
      </c>
      <c r="G9" s="11">
        <v>36000</v>
      </c>
      <c r="H9" t="s">
        <v>195</v>
      </c>
      <c r="I9" s="11">
        <v>200</v>
      </c>
      <c r="J9" t="s">
        <v>259</v>
      </c>
    </row>
    <row r="10" spans="1:107" x14ac:dyDescent="0.2">
      <c r="A10" s="1" t="s">
        <v>260</v>
      </c>
      <c r="B10" s="11">
        <v>420</v>
      </c>
      <c r="C10" s="11">
        <v>110</v>
      </c>
      <c r="D10" t="s">
        <v>261</v>
      </c>
      <c r="E10" t="s">
        <v>262</v>
      </c>
      <c r="F10" t="s">
        <v>245</v>
      </c>
      <c r="G10" s="11">
        <v>46200</v>
      </c>
      <c r="H10" t="s">
        <v>195</v>
      </c>
      <c r="I10" s="11">
        <v>420</v>
      </c>
      <c r="J10" t="s">
        <v>263</v>
      </c>
    </row>
    <row r="11" spans="1:107" x14ac:dyDescent="0.2">
      <c r="A11" s="1" t="s">
        <v>264</v>
      </c>
      <c r="B11" s="11">
        <v>1380</v>
      </c>
      <c r="C11" s="11">
        <v>135</v>
      </c>
      <c r="D11" t="s">
        <v>265</v>
      </c>
      <c r="E11" t="s">
        <v>266</v>
      </c>
      <c r="F11" t="s">
        <v>245</v>
      </c>
      <c r="G11" s="11">
        <v>186300</v>
      </c>
      <c r="H11" t="s">
        <v>195</v>
      </c>
      <c r="I11" s="11">
        <v>1380</v>
      </c>
      <c r="J11" t="s">
        <v>267</v>
      </c>
    </row>
    <row r="12" spans="1:107" x14ac:dyDescent="0.2">
      <c r="A12" s="1" t="s">
        <v>268</v>
      </c>
      <c r="B12" s="11">
        <v>65</v>
      </c>
      <c r="C12" s="11">
        <v>160</v>
      </c>
      <c r="D12" t="s">
        <v>269</v>
      </c>
      <c r="E12" t="s">
        <v>270</v>
      </c>
      <c r="F12" t="s">
        <v>245</v>
      </c>
      <c r="G12" s="11">
        <v>10400</v>
      </c>
      <c r="H12" t="s">
        <v>195</v>
      </c>
      <c r="I12" s="11">
        <v>65</v>
      </c>
      <c r="J12" t="s">
        <v>271</v>
      </c>
    </row>
    <row r="13" spans="1:107" x14ac:dyDescent="0.2">
      <c r="A13" s="1" t="s">
        <v>272</v>
      </c>
      <c r="B13" s="11">
        <v>4</v>
      </c>
      <c r="C13" s="11">
        <v>400</v>
      </c>
      <c r="D13" t="s">
        <v>273</v>
      </c>
      <c r="E13" t="s">
        <v>274</v>
      </c>
      <c r="F13" t="s">
        <v>245</v>
      </c>
      <c r="G13" s="11">
        <v>1600</v>
      </c>
      <c r="H13" t="s">
        <v>195</v>
      </c>
      <c r="I13" s="11">
        <v>4</v>
      </c>
      <c r="J13" t="s">
        <v>275</v>
      </c>
    </row>
    <row r="14" spans="1:107" x14ac:dyDescent="0.2">
      <c r="A14" s="1" t="s">
        <v>276</v>
      </c>
      <c r="B14" s="11">
        <v>19</v>
      </c>
      <c r="C14" s="11">
        <v>1800</v>
      </c>
      <c r="D14" t="s">
        <v>277</v>
      </c>
      <c r="E14" t="s">
        <v>278</v>
      </c>
      <c r="F14" t="s">
        <v>245</v>
      </c>
      <c r="G14" s="11">
        <v>34200</v>
      </c>
      <c r="H14" t="s">
        <v>195</v>
      </c>
      <c r="I14" s="11">
        <v>19</v>
      </c>
      <c r="J14" t="s">
        <v>279</v>
      </c>
    </row>
    <row r="15" spans="1:107" x14ac:dyDescent="0.2">
      <c r="A15" s="1" t="s">
        <v>280</v>
      </c>
      <c r="B15" s="11">
        <v>3</v>
      </c>
      <c r="C15" s="11">
        <v>2000</v>
      </c>
      <c r="D15" t="s">
        <v>277</v>
      </c>
      <c r="E15" t="s">
        <v>281</v>
      </c>
      <c r="F15" t="s">
        <v>245</v>
      </c>
      <c r="G15" s="11">
        <v>6000</v>
      </c>
      <c r="H15" t="s">
        <v>195</v>
      </c>
      <c r="I15" s="11">
        <v>3</v>
      </c>
      <c r="J15" t="s">
        <v>282</v>
      </c>
    </row>
    <row r="16" spans="1:107" x14ac:dyDescent="0.2">
      <c r="A16" s="1" t="s">
        <v>283</v>
      </c>
      <c r="B16" s="11">
        <v>1</v>
      </c>
      <c r="C16" s="11">
        <v>2200</v>
      </c>
      <c r="D16" t="s">
        <v>277</v>
      </c>
      <c r="E16" t="s">
        <v>284</v>
      </c>
      <c r="F16" t="s">
        <v>245</v>
      </c>
      <c r="G16" s="11">
        <v>2200</v>
      </c>
      <c r="H16" t="s">
        <v>195</v>
      </c>
      <c r="I16" s="11">
        <v>1</v>
      </c>
      <c r="J16" t="s">
        <v>285</v>
      </c>
    </row>
    <row r="17" spans="1:10" x14ac:dyDescent="0.2">
      <c r="A17" s="1" t="s">
        <v>286</v>
      </c>
      <c r="B17" s="11">
        <v>11</v>
      </c>
      <c r="C17" s="11">
        <v>1600</v>
      </c>
      <c r="D17" t="s">
        <v>287</v>
      </c>
      <c r="E17" t="s">
        <v>288</v>
      </c>
      <c r="F17" t="s">
        <v>245</v>
      </c>
      <c r="G17" s="11">
        <v>17600</v>
      </c>
      <c r="H17" t="s">
        <v>195</v>
      </c>
      <c r="I17" s="11">
        <v>11</v>
      </c>
      <c r="J17" t="s">
        <v>289</v>
      </c>
    </row>
    <row r="18" spans="1:10" x14ac:dyDescent="0.2">
      <c r="A18" s="1" t="s">
        <v>290</v>
      </c>
      <c r="B18" s="11">
        <v>15</v>
      </c>
      <c r="C18" s="11">
        <v>1700</v>
      </c>
      <c r="D18" t="s">
        <v>291</v>
      </c>
      <c r="E18" t="s">
        <v>292</v>
      </c>
      <c r="F18" t="s">
        <v>245</v>
      </c>
      <c r="G18" s="11">
        <v>25500</v>
      </c>
      <c r="H18" t="s">
        <v>195</v>
      </c>
      <c r="I18" s="11">
        <v>15</v>
      </c>
      <c r="J18" t="s">
        <v>293</v>
      </c>
    </row>
    <row r="19" spans="1:10" x14ac:dyDescent="0.2">
      <c r="A19" s="1" t="s">
        <v>294</v>
      </c>
      <c r="B19" s="11">
        <v>15</v>
      </c>
      <c r="C19" s="11">
        <v>1880</v>
      </c>
      <c r="D19" t="s">
        <v>295</v>
      </c>
      <c r="E19" t="s">
        <v>296</v>
      </c>
      <c r="F19" t="s">
        <v>245</v>
      </c>
      <c r="G19" s="11">
        <v>28200</v>
      </c>
      <c r="H19" t="s">
        <v>195</v>
      </c>
      <c r="I19" s="11">
        <v>15</v>
      </c>
      <c r="J19" t="s">
        <v>297</v>
      </c>
    </row>
    <row r="20" spans="1:10" x14ac:dyDescent="0.2">
      <c r="A20" s="1" t="s">
        <v>298</v>
      </c>
      <c r="B20" s="11">
        <v>500</v>
      </c>
      <c r="C20" s="11">
        <v>60</v>
      </c>
      <c r="D20" t="s">
        <v>299</v>
      </c>
      <c r="E20" t="s">
        <v>300</v>
      </c>
      <c r="F20" t="s">
        <v>93</v>
      </c>
      <c r="G20" s="11">
        <v>30000</v>
      </c>
      <c r="H20" t="s">
        <v>195</v>
      </c>
      <c r="I20" s="11">
        <v>500</v>
      </c>
      <c r="J20" t="s">
        <v>301</v>
      </c>
    </row>
    <row r="21" spans="1:10" x14ac:dyDescent="0.2">
      <c r="A21" s="1" t="s">
        <v>302</v>
      </c>
      <c r="B21" s="11">
        <v>5</v>
      </c>
      <c r="C21" s="11">
        <v>1500</v>
      </c>
      <c r="D21" t="s">
        <v>303</v>
      </c>
      <c r="E21" t="s">
        <v>304</v>
      </c>
      <c r="F21" t="s">
        <v>245</v>
      </c>
      <c r="G21" s="11">
        <v>7500</v>
      </c>
      <c r="H21" t="s">
        <v>195</v>
      </c>
      <c r="I21" s="11">
        <v>5</v>
      </c>
      <c r="J21" t="s">
        <v>305</v>
      </c>
    </row>
    <row r="22" spans="1:10" x14ac:dyDescent="0.2">
      <c r="A22" s="1" t="s">
        <v>306</v>
      </c>
      <c r="B22" s="11">
        <v>7</v>
      </c>
      <c r="C22" s="11">
        <v>6000</v>
      </c>
      <c r="D22" t="s">
        <v>307</v>
      </c>
      <c r="E22" t="s">
        <v>307</v>
      </c>
      <c r="F22" t="s">
        <v>308</v>
      </c>
      <c r="G22" s="11">
        <v>42000</v>
      </c>
      <c r="H22" t="s">
        <v>195</v>
      </c>
      <c r="I22" s="11">
        <v>7</v>
      </c>
      <c r="J22" t="s">
        <v>309</v>
      </c>
    </row>
    <row r="23" spans="1:10" x14ac:dyDescent="0.2">
      <c r="A23" s="1" t="s">
        <v>310</v>
      </c>
      <c r="B23" s="11">
        <v>50</v>
      </c>
      <c r="C23" s="11">
        <v>80</v>
      </c>
      <c r="D23" t="s">
        <v>311</v>
      </c>
      <c r="E23" t="s">
        <v>312</v>
      </c>
      <c r="F23" t="s">
        <v>254</v>
      </c>
      <c r="G23" s="11">
        <v>4000</v>
      </c>
      <c r="H23" t="s">
        <v>195</v>
      </c>
      <c r="I23" s="11">
        <v>50</v>
      </c>
      <c r="J23" t="s">
        <v>313</v>
      </c>
    </row>
    <row r="24" spans="1:10" x14ac:dyDescent="0.2">
      <c r="A24" s="1" t="s">
        <v>314</v>
      </c>
      <c r="B24" s="11">
        <v>30</v>
      </c>
      <c r="C24" s="11">
        <v>180</v>
      </c>
      <c r="D24" t="s">
        <v>315</v>
      </c>
      <c r="E24" t="s">
        <v>315</v>
      </c>
      <c r="F24" t="s">
        <v>245</v>
      </c>
      <c r="G24" s="11">
        <v>5400</v>
      </c>
      <c r="H24" t="s">
        <v>195</v>
      </c>
      <c r="I24" s="11">
        <v>30</v>
      </c>
      <c r="J24" t="s">
        <v>316</v>
      </c>
    </row>
    <row r="25" spans="1:10" x14ac:dyDescent="0.2">
      <c r="A25" s="1" t="s">
        <v>317</v>
      </c>
      <c r="B25" s="11">
        <v>12</v>
      </c>
      <c r="C25" s="11">
        <v>250</v>
      </c>
      <c r="D25" t="s">
        <v>318</v>
      </c>
      <c r="E25" t="s">
        <v>319</v>
      </c>
      <c r="F25" t="s">
        <v>93</v>
      </c>
      <c r="G25" s="11">
        <v>3000</v>
      </c>
      <c r="H25" t="s">
        <v>195</v>
      </c>
      <c r="I25" s="11">
        <v>12</v>
      </c>
      <c r="J25" t="s">
        <v>320</v>
      </c>
    </row>
    <row r="26" spans="1:10" x14ac:dyDescent="0.2">
      <c r="A26" s="1" t="s">
        <v>321</v>
      </c>
      <c r="B26" s="11">
        <v>3350</v>
      </c>
      <c r="C26" s="11">
        <v>205</v>
      </c>
      <c r="D26" t="s">
        <v>322</v>
      </c>
      <c r="E26" t="s">
        <v>323</v>
      </c>
      <c r="F26" t="s">
        <v>254</v>
      </c>
      <c r="G26" s="11">
        <v>686750</v>
      </c>
      <c r="H26" t="s">
        <v>195</v>
      </c>
      <c r="I26" s="11">
        <v>3350</v>
      </c>
      <c r="J26" t="s">
        <v>324</v>
      </c>
    </row>
    <row r="27" spans="1:10" x14ac:dyDescent="0.2">
      <c r="A27" s="1" t="s">
        <v>325</v>
      </c>
      <c r="B27" s="11">
        <v>3350</v>
      </c>
      <c r="C27" s="11">
        <v>13</v>
      </c>
      <c r="D27" t="s">
        <v>326</v>
      </c>
      <c r="E27" t="s">
        <v>327</v>
      </c>
      <c r="F27" t="s">
        <v>254</v>
      </c>
      <c r="G27" s="11">
        <v>43550</v>
      </c>
      <c r="H27" t="s">
        <v>195</v>
      </c>
      <c r="I27" s="11">
        <v>3350</v>
      </c>
      <c r="J27" t="s">
        <v>328</v>
      </c>
    </row>
    <row r="28" spans="1:10" x14ac:dyDescent="0.2">
      <c r="A28" s="1" t="s">
        <v>329</v>
      </c>
      <c r="B28" s="11">
        <v>250</v>
      </c>
      <c r="C28" s="11">
        <v>180</v>
      </c>
      <c r="D28" t="s">
        <v>330</v>
      </c>
      <c r="E28" t="s">
        <v>331</v>
      </c>
      <c r="F28" t="s">
        <v>332</v>
      </c>
      <c r="G28" s="11">
        <v>45000</v>
      </c>
      <c r="H28" t="s">
        <v>195</v>
      </c>
      <c r="I28" s="11">
        <v>250</v>
      </c>
      <c r="J28" t="s">
        <v>333</v>
      </c>
    </row>
    <row r="29" spans="1:10" x14ac:dyDescent="0.2">
      <c r="A29" s="1" t="s">
        <v>334</v>
      </c>
      <c r="B29" s="11">
        <v>100</v>
      </c>
      <c r="C29" s="11">
        <v>660</v>
      </c>
      <c r="D29" t="s">
        <v>335</v>
      </c>
      <c r="E29" t="s">
        <v>336</v>
      </c>
      <c r="F29" t="s">
        <v>254</v>
      </c>
      <c r="G29" s="11">
        <v>66000</v>
      </c>
      <c r="H29" t="s">
        <v>195</v>
      </c>
      <c r="I29" s="11">
        <v>100</v>
      </c>
      <c r="J29" t="s">
        <v>337</v>
      </c>
    </row>
    <row r="30" spans="1:10" x14ac:dyDescent="0.2">
      <c r="A30" s="1" t="s">
        <v>338</v>
      </c>
      <c r="B30" s="11">
        <v>55</v>
      </c>
      <c r="C30" s="11">
        <v>76</v>
      </c>
      <c r="D30" t="s">
        <v>339</v>
      </c>
      <c r="E30" t="s">
        <v>340</v>
      </c>
      <c r="F30" t="s">
        <v>341</v>
      </c>
      <c r="G30" s="11">
        <v>4180</v>
      </c>
      <c r="H30" t="s">
        <v>195</v>
      </c>
      <c r="I30" s="11">
        <v>55</v>
      </c>
      <c r="J30" t="s">
        <v>342</v>
      </c>
    </row>
    <row r="31" spans="1:10" x14ac:dyDescent="0.2">
      <c r="A31" s="1" t="s">
        <v>343</v>
      </c>
      <c r="B31" s="11">
        <v>55</v>
      </c>
      <c r="C31" s="11">
        <v>91</v>
      </c>
      <c r="D31" t="s">
        <v>344</v>
      </c>
      <c r="E31" t="s">
        <v>345</v>
      </c>
      <c r="F31" t="s">
        <v>341</v>
      </c>
      <c r="G31" s="11">
        <v>5005</v>
      </c>
      <c r="H31" t="s">
        <v>195</v>
      </c>
      <c r="I31" s="11">
        <v>55</v>
      </c>
      <c r="J31" t="s">
        <v>346</v>
      </c>
    </row>
    <row r="32" spans="1:10" x14ac:dyDescent="0.2">
      <c r="A32" s="1" t="s">
        <v>347</v>
      </c>
      <c r="B32" s="11">
        <v>55</v>
      </c>
      <c r="C32" s="11">
        <v>111</v>
      </c>
      <c r="D32" t="s">
        <v>348</v>
      </c>
      <c r="E32" t="s">
        <v>349</v>
      </c>
      <c r="F32" t="s">
        <v>341</v>
      </c>
      <c r="G32" s="11">
        <v>6105</v>
      </c>
      <c r="H32" t="s">
        <v>195</v>
      </c>
      <c r="I32" s="11">
        <v>55</v>
      </c>
      <c r="J32" t="s">
        <v>350</v>
      </c>
    </row>
    <row r="33" spans="1:10" x14ac:dyDescent="0.2">
      <c r="A33" s="1" t="s">
        <v>351</v>
      </c>
      <c r="B33" s="11">
        <v>55</v>
      </c>
      <c r="C33" s="11">
        <v>506</v>
      </c>
      <c r="D33" t="s">
        <v>352</v>
      </c>
      <c r="E33" t="s">
        <v>353</v>
      </c>
      <c r="F33" t="s">
        <v>341</v>
      </c>
      <c r="G33" s="11">
        <v>27830</v>
      </c>
      <c r="H33" t="s">
        <v>195</v>
      </c>
      <c r="I33" s="11">
        <v>55</v>
      </c>
      <c r="J33" t="s">
        <v>354</v>
      </c>
    </row>
    <row r="34" spans="1:10" x14ac:dyDescent="0.2">
      <c r="A34" s="1" t="s">
        <v>355</v>
      </c>
      <c r="B34" s="11">
        <v>55</v>
      </c>
      <c r="C34" s="11">
        <v>202</v>
      </c>
      <c r="D34" t="s">
        <v>356</v>
      </c>
      <c r="E34" t="s">
        <v>357</v>
      </c>
      <c r="F34" t="s">
        <v>341</v>
      </c>
      <c r="G34" s="11">
        <v>11110</v>
      </c>
      <c r="H34" t="s">
        <v>195</v>
      </c>
      <c r="I34" s="11">
        <v>55</v>
      </c>
      <c r="J34" t="s">
        <v>358</v>
      </c>
    </row>
    <row r="35" spans="1:10" x14ac:dyDescent="0.2">
      <c r="A35" s="1" t="s">
        <v>359</v>
      </c>
      <c r="B35" s="11">
        <v>55</v>
      </c>
      <c r="C35" s="11">
        <v>202</v>
      </c>
      <c r="D35" t="s">
        <v>360</v>
      </c>
      <c r="E35" t="s">
        <v>361</v>
      </c>
      <c r="F35" t="s">
        <v>341</v>
      </c>
      <c r="G35" s="11">
        <v>11110</v>
      </c>
      <c r="H35" t="s">
        <v>195</v>
      </c>
      <c r="I35" s="11">
        <v>55</v>
      </c>
      <c r="J35" t="s">
        <v>362</v>
      </c>
    </row>
    <row r="36" spans="1:10" x14ac:dyDescent="0.2">
      <c r="A36" s="1" t="s">
        <v>363</v>
      </c>
      <c r="B36" s="11">
        <v>5</v>
      </c>
      <c r="C36" s="11">
        <v>2600</v>
      </c>
      <c r="D36" t="s">
        <v>364</v>
      </c>
      <c r="E36" t="s">
        <v>365</v>
      </c>
      <c r="F36" t="s">
        <v>366</v>
      </c>
      <c r="G36" s="11">
        <v>13000</v>
      </c>
      <c r="H36" t="s">
        <v>195</v>
      </c>
      <c r="I36" s="11">
        <v>5</v>
      </c>
      <c r="J36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2025-07-23T10:16:40Z</dcterms:modified>
</cp:coreProperties>
</file>